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\معامله گر موفق\خلاق\کارگاه مدیریت سرمایه\فایل اکسل\final\"/>
    </mc:Choice>
  </mc:AlternateContent>
  <bookViews>
    <workbookView xWindow="0" yWindow="0" windowWidth="17805" windowHeight="6615" tabRatio="353"/>
  </bookViews>
  <sheets>
    <sheet name="بازار بین الملل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G23" i="4" l="1"/>
  <c r="G10" i="4"/>
  <c r="G24" i="4" s="1"/>
  <c r="E9" i="4"/>
  <c r="B2" i="4"/>
  <c r="G4" i="4" l="1"/>
  <c r="C16" i="4" s="1"/>
  <c r="G14" i="4" l="1"/>
  <c r="G16" i="4"/>
</calcChain>
</file>

<file path=xl/sharedStrings.xml><?xml version="1.0" encoding="utf-8"?>
<sst xmlns="http://schemas.openxmlformats.org/spreadsheetml/2006/main" count="30" uniqueCount="30">
  <si>
    <t>Balance</t>
  </si>
  <si>
    <t>lot</t>
  </si>
  <si>
    <t>Digit</t>
  </si>
  <si>
    <t>Value</t>
  </si>
  <si>
    <t>EURUSD</t>
  </si>
  <si>
    <t>GBPUSD</t>
  </si>
  <si>
    <t>Sell Stop</t>
  </si>
  <si>
    <t>AUDUSD</t>
  </si>
  <si>
    <t>Buy Stop</t>
  </si>
  <si>
    <t>USDJPY</t>
  </si>
  <si>
    <t>GOLD</t>
  </si>
  <si>
    <t>Stop Loss:</t>
  </si>
  <si>
    <t>Trade 1 lot</t>
  </si>
  <si>
    <t>Volume:</t>
  </si>
  <si>
    <t>Trade 2 lot</t>
  </si>
  <si>
    <t>Entry Price:</t>
  </si>
  <si>
    <t>Pip Value:</t>
  </si>
  <si>
    <t>Balance $</t>
  </si>
  <si>
    <t>Setting</t>
  </si>
  <si>
    <t>Risk</t>
  </si>
  <si>
    <t>Max Loss  $</t>
  </si>
  <si>
    <t>Contract Size</t>
  </si>
  <si>
    <t>Pip difference</t>
  </si>
  <si>
    <t>Symbol Spread</t>
  </si>
  <si>
    <t>Symbol Digits</t>
  </si>
  <si>
    <t>Risk 
Planning…</t>
  </si>
  <si>
    <t>www.dibatrader.com</t>
  </si>
  <si>
    <t xml:space="preserve"> @diba_trader</t>
  </si>
  <si>
    <t>For accurate calculation strongly recommanded to use Diba Assissitan Trader</t>
  </si>
  <si>
    <t>برای محاسبه دقیقتر و بروز شده  از ربات دستیار  استفاده نمایید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</si>
</sst>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"/>
    <numFmt numFmtId="167" formatCode="_(&quot;$&quot;* #,##0_);_(&quot;$&quot;* \(#,##0\);_(&quot;$&quot;* &quot;-&quot;??_);_(@_)"/>
    <numFmt numFmtId="168" formatCode="[$-409]mmmm\ d\,\ yyyy;@"/>
    <numFmt numFmtId="169" formatCode="#,##0.0000"/>
    <numFmt numFmtId="170" formatCode="#,##0.0"/>
    <numFmt numFmtId="171" formatCode="#,##0.00000"/>
    <numFmt numFmtId="172" formatCode="#,##0.0_);\(#,##0.0\)"/>
    <numFmt numFmtId="173" formatCode="0.0000"/>
    <numFmt numFmtId="174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6"/>
      <color rgb="FFFFC000"/>
      <name val="Cambria"/>
      <family val="1"/>
    </font>
    <font>
      <b/>
      <sz val="12"/>
      <color rgb="FFFFC000"/>
      <name val="Cambria"/>
      <family val="1"/>
    </font>
    <font>
      <sz val="24"/>
      <color theme="1"/>
      <name val="Cambria"/>
      <family val="1"/>
    </font>
    <font>
      <sz val="10"/>
      <color theme="7" tint="0.39997558519241921"/>
      <name val="Cambria"/>
      <family val="1"/>
    </font>
    <font>
      <sz val="8"/>
      <color theme="7" tint="0.39997558519241921"/>
      <name val="Cambria"/>
      <family val="1"/>
    </font>
    <font>
      <sz val="11"/>
      <color theme="7" tint="0.39997558519241921"/>
      <name val="Cambria"/>
      <family val="1"/>
    </font>
    <font>
      <sz val="11"/>
      <color theme="1" tint="0.499984740745262"/>
      <name val="Cambria"/>
      <family val="1"/>
    </font>
    <font>
      <sz val="24"/>
      <color theme="7" tint="0.39997558519241921"/>
      <name val="Cambria"/>
      <family val="1"/>
    </font>
    <font>
      <sz val="24"/>
      <color theme="3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  <font>
      <sz val="10"/>
      <color theme="3"/>
      <name val="Cambria"/>
      <family val="1"/>
    </font>
    <font>
      <sz val="8"/>
      <color theme="0"/>
      <name val="Cambria"/>
      <family val="1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1"/>
      <color theme="7"/>
      <name val="Cambria"/>
      <family val="1"/>
    </font>
    <font>
      <u/>
      <sz val="11"/>
      <color theme="7"/>
      <name val="Calibri"/>
      <family val="2"/>
      <scheme val="minor"/>
    </font>
    <font>
      <b/>
      <sz val="9"/>
      <color theme="7"/>
      <name val="Arial"/>
      <family val="2"/>
    </font>
    <font>
      <sz val="9"/>
      <color theme="1"/>
      <name val="Cambria"/>
      <family val="1"/>
    </font>
    <font>
      <u/>
      <sz val="10"/>
      <color theme="10"/>
      <name val="Calibri"/>
      <family val="2"/>
      <scheme val="minor"/>
    </font>
    <font>
      <sz val="8"/>
      <color rgb="FFFF0000"/>
      <name val="Cambria"/>
      <family val="1"/>
    </font>
    <font>
      <sz val="11"/>
      <color rgb="FFFF0000"/>
      <name val="Cambria"/>
      <family val="1"/>
    </font>
    <font>
      <sz val="9"/>
      <color rgb="FFFF0000"/>
      <name val="Cambria"/>
      <family val="1"/>
    </font>
    <font>
      <sz val="16"/>
      <color rgb="FFFFFF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3" fillId="5" borderId="0" xfId="0" applyFont="1" applyFill="1"/>
    <xf numFmtId="39" fontId="4" fillId="5" borderId="0" xfId="0" applyNumberFormat="1" applyFont="1" applyFill="1" applyBorder="1" applyAlignment="1">
      <alignment horizontal="left"/>
    </xf>
    <xf numFmtId="0" fontId="5" fillId="5" borderId="0" xfId="0" applyFont="1" applyFill="1"/>
    <xf numFmtId="0" fontId="3" fillId="0" borderId="0" xfId="0" applyFont="1"/>
    <xf numFmtId="168" fontId="7" fillId="5" borderId="0" xfId="0" applyNumberFormat="1" applyFont="1" applyFill="1" applyBorder="1" applyAlignment="1">
      <alignment horizontal="left" vertical="top"/>
    </xf>
    <xf numFmtId="39" fontId="4" fillId="5" borderId="0" xfId="0" applyNumberFormat="1" applyFont="1" applyFill="1" applyBorder="1" applyAlignment="1">
      <alignment horizontal="right" vertical="top"/>
    </xf>
    <xf numFmtId="4" fontId="9" fillId="6" borderId="0" xfId="4" applyNumberFormat="1" applyFont="1" applyFill="1" applyAlignment="1">
      <alignment horizontal="left" vertical="center" wrapText="1"/>
    </xf>
    <xf numFmtId="169" fontId="10" fillId="6" borderId="0" xfId="4" applyNumberFormat="1" applyFont="1" applyFill="1" applyAlignment="1">
      <alignment vertical="center"/>
    </xf>
    <xf numFmtId="0" fontId="11" fillId="6" borderId="0" xfId="0" applyFont="1" applyFill="1" applyAlignment="1">
      <alignment horizontal="right"/>
    </xf>
    <xf numFmtId="169" fontId="9" fillId="6" borderId="1" xfId="5" applyNumberFormat="1" applyFont="1" applyFill="1" applyBorder="1" applyAlignment="1">
      <alignment horizontal="center"/>
    </xf>
    <xf numFmtId="39" fontId="12" fillId="6" borderId="0" xfId="0" applyNumberFormat="1" applyFont="1" applyFill="1" applyAlignment="1"/>
    <xf numFmtId="169" fontId="11" fillId="6" borderId="2" xfId="0" applyNumberFormat="1" applyFont="1" applyFill="1" applyBorder="1" applyAlignment="1">
      <alignment horizontal="center"/>
    </xf>
    <xf numFmtId="4" fontId="10" fillId="6" borderId="3" xfId="4" applyNumberFormat="1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2" fillId="6" borderId="0" xfId="0" applyFont="1" applyFill="1"/>
    <xf numFmtId="170" fontId="10" fillId="6" borderId="6" xfId="4" applyNumberFormat="1" applyFont="1" applyFill="1" applyBorder="1" applyAlignment="1">
      <alignment vertical="center"/>
    </xf>
    <xf numFmtId="0" fontId="11" fillId="6" borderId="7" xfId="0" applyFont="1" applyFill="1" applyBorder="1"/>
    <xf numFmtId="0" fontId="11" fillId="6" borderId="8" xfId="0" applyFont="1" applyFill="1" applyBorder="1"/>
    <xf numFmtId="0" fontId="11" fillId="6" borderId="9" xfId="0" applyFont="1" applyFill="1" applyBorder="1"/>
    <xf numFmtId="170" fontId="10" fillId="6" borderId="10" xfId="4" applyNumberFormat="1" applyFont="1" applyFill="1" applyBorder="1" applyAlignment="1">
      <alignment vertical="center"/>
    </xf>
    <xf numFmtId="0" fontId="11" fillId="6" borderId="11" xfId="0" applyFont="1" applyFill="1" applyBorder="1"/>
    <xf numFmtId="0" fontId="11" fillId="6" borderId="0" xfId="0" applyFont="1" applyFill="1" applyBorder="1"/>
    <xf numFmtId="4" fontId="13" fillId="6" borderId="0" xfId="4" applyNumberFormat="1" applyFont="1" applyFill="1" applyAlignment="1">
      <alignment horizontal="left" vertical="center" wrapText="1"/>
    </xf>
    <xf numFmtId="4" fontId="13" fillId="6" borderId="0" xfId="4" applyNumberFormat="1" applyFont="1" applyFill="1" applyAlignment="1">
      <alignment vertical="center"/>
    </xf>
    <xf numFmtId="0" fontId="3" fillId="7" borderId="0" xfId="0" applyFont="1" applyFill="1"/>
    <xf numFmtId="4" fontId="14" fillId="7" borderId="0" xfId="4" applyNumberFormat="1" applyFont="1" applyFill="1" applyAlignment="1">
      <alignment vertical="center"/>
    </xf>
    <xf numFmtId="39" fontId="3" fillId="7" borderId="0" xfId="0" applyNumberFormat="1" applyFont="1" applyFill="1" applyAlignment="1"/>
    <xf numFmtId="0" fontId="15" fillId="7" borderId="0" xfId="0" applyFont="1" applyFill="1"/>
    <xf numFmtId="171" fontId="15" fillId="7" borderId="0" xfId="5" applyNumberFormat="1" applyFont="1" applyFill="1" applyBorder="1" applyAlignment="1">
      <alignment horizontal="center"/>
    </xf>
    <xf numFmtId="171" fontId="16" fillId="7" borderId="0" xfId="5" applyNumberFormat="1" applyFont="1" applyFill="1" applyBorder="1" applyAlignment="1">
      <alignment horizontal="center"/>
    </xf>
    <xf numFmtId="166" fontId="17" fillId="7" borderId="0" xfId="0" applyNumberFormat="1" applyFont="1" applyFill="1" applyBorder="1" applyAlignment="1">
      <alignment horizontal="center"/>
    </xf>
    <xf numFmtId="171" fontId="17" fillId="7" borderId="0" xfId="5" applyNumberFormat="1" applyFont="1" applyFill="1" applyBorder="1" applyAlignment="1">
      <alignment horizontal="center"/>
    </xf>
    <xf numFmtId="37" fontId="5" fillId="7" borderId="0" xfId="0" applyNumberFormat="1" applyFont="1" applyFill="1" applyBorder="1" applyAlignment="1"/>
    <xf numFmtId="171" fontId="15" fillId="2" borderId="1" xfId="5" applyNumberFormat="1" applyFont="1" applyFill="1" applyBorder="1" applyAlignment="1">
      <alignment horizontal="center"/>
    </xf>
    <xf numFmtId="4" fontId="16" fillId="7" borderId="0" xfId="5" applyNumberFormat="1" applyFont="1" applyFill="1" applyBorder="1" applyAlignment="1">
      <alignment horizontal="center"/>
    </xf>
    <xf numFmtId="0" fontId="15" fillId="7" borderId="0" xfId="0" applyFont="1" applyFill="1" applyAlignment="1">
      <alignment horizontal="left" vertical="center"/>
    </xf>
    <xf numFmtId="2" fontId="15" fillId="7" borderId="1" xfId="0" applyNumberFormat="1" applyFont="1" applyFill="1" applyBorder="1" applyAlignment="1">
      <alignment horizontal="center"/>
    </xf>
    <xf numFmtId="172" fontId="5" fillId="7" borderId="0" xfId="0" applyNumberFormat="1" applyFont="1" applyFill="1" applyBorder="1" applyAlignment="1"/>
    <xf numFmtId="0" fontId="3" fillId="7" borderId="0" xfId="0" applyFont="1" applyFill="1" applyBorder="1" applyAlignment="1">
      <alignment horizontal="center"/>
    </xf>
    <xf numFmtId="4" fontId="16" fillId="7" borderId="0" xfId="0" applyNumberFormat="1" applyFont="1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173" fontId="15" fillId="7" borderId="0" xfId="0" applyNumberFormat="1" applyFont="1" applyFill="1" applyBorder="1" applyAlignment="1">
      <alignment horizontal="center"/>
    </xf>
    <xf numFmtId="174" fontId="15" fillId="2" borderId="1" xfId="0" applyNumberFormat="1" applyFont="1" applyFill="1" applyBorder="1" applyAlignment="1">
      <alignment horizontal="center"/>
    </xf>
    <xf numFmtId="0" fontId="3" fillId="6" borderId="0" xfId="0" applyFont="1" applyFill="1"/>
    <xf numFmtId="0" fontId="16" fillId="6" borderId="0" xfId="0" applyFont="1" applyFill="1"/>
    <xf numFmtId="0" fontId="18" fillId="6" borderId="0" xfId="0" applyFont="1" applyFill="1"/>
    <xf numFmtId="39" fontId="16" fillId="6" borderId="0" xfId="0" applyNumberFormat="1" applyFont="1" applyFill="1" applyAlignment="1"/>
    <xf numFmtId="9" fontId="18" fillId="6" borderId="0" xfId="2" applyFont="1" applyFill="1" applyAlignment="1">
      <alignment horizontal="left"/>
    </xf>
    <xf numFmtId="39" fontId="18" fillId="6" borderId="0" xfId="0" applyNumberFormat="1" applyFont="1" applyFill="1" applyAlignment="1"/>
    <xf numFmtId="0" fontId="16" fillId="6" borderId="0" xfId="3" applyNumberFormat="1" applyFont="1" applyFill="1" applyAlignment="1">
      <alignment horizontal="left" vertical="top"/>
    </xf>
    <xf numFmtId="1" fontId="18" fillId="6" borderId="0" xfId="2" applyNumberFormat="1" applyFont="1" applyFill="1" applyAlignment="1">
      <alignment horizontal="left"/>
    </xf>
    <xf numFmtId="3" fontId="16" fillId="6" borderId="0" xfId="0" applyNumberFormat="1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3" fillId="7" borderId="1" xfId="1" applyNumberFormat="1" applyFont="1" applyFill="1" applyBorder="1"/>
    <xf numFmtId="0" fontId="21" fillId="5" borderId="0" xfId="0" applyFont="1" applyFill="1"/>
    <xf numFmtId="0" fontId="22" fillId="5" borderId="0" xfId="6" applyFont="1" applyFill="1"/>
    <xf numFmtId="0" fontId="21" fillId="0" borderId="0" xfId="0" applyFont="1"/>
    <xf numFmtId="0" fontId="23" fillId="2" borderId="0" xfId="0" applyFont="1" applyFill="1"/>
    <xf numFmtId="0" fontId="20" fillId="5" borderId="0" xfId="0" applyFont="1" applyFill="1" applyAlignment="1">
      <alignment horizontal="left"/>
    </xf>
    <xf numFmtId="0" fontId="24" fillId="0" borderId="0" xfId="0" applyFont="1"/>
    <xf numFmtId="0" fontId="25" fillId="5" borderId="0" xfId="6" applyFont="1" applyFill="1"/>
    <xf numFmtId="39" fontId="6" fillId="5" borderId="0" xfId="0" applyNumberFormat="1" applyFont="1" applyFill="1" applyBorder="1" applyAlignment="1">
      <alignment horizontal="center"/>
    </xf>
    <xf numFmtId="168" fontId="7" fillId="5" borderId="0" xfId="0" applyNumberFormat="1" applyFont="1" applyFill="1" applyBorder="1" applyAlignment="1">
      <alignment horizontal="left" vertical="top"/>
    </xf>
    <xf numFmtId="4" fontId="8" fillId="6" borderId="0" xfId="4" applyNumberFormat="1" applyFont="1" applyFill="1" applyAlignment="1">
      <alignment horizontal="left" vertical="center" wrapText="1"/>
    </xf>
    <xf numFmtId="0" fontId="26" fillId="6" borderId="0" xfId="0" applyFont="1" applyFill="1"/>
    <xf numFmtId="0" fontId="27" fillId="3" borderId="1" xfId="0" applyFont="1" applyFill="1" applyBorder="1"/>
    <xf numFmtId="165" fontId="28" fillId="3" borderId="12" xfId="2" applyNumberFormat="1" applyFont="1" applyFill="1" applyBorder="1" applyAlignment="1">
      <alignment horizontal="left"/>
    </xf>
    <xf numFmtId="3" fontId="28" fillId="3" borderId="12" xfId="0" applyNumberFormat="1" applyFont="1" applyFill="1" applyBorder="1" applyAlignment="1">
      <alignment horizontal="left"/>
    </xf>
    <xf numFmtId="170" fontId="28" fillId="3" borderId="12" xfId="0" applyNumberFormat="1" applyFont="1" applyFill="1" applyBorder="1" applyAlignment="1">
      <alignment horizontal="left"/>
    </xf>
    <xf numFmtId="1" fontId="28" fillId="3" borderId="12" xfId="0" applyNumberFormat="1" applyFont="1" applyFill="1" applyBorder="1" applyAlignment="1">
      <alignment horizontal="left"/>
    </xf>
    <xf numFmtId="167" fontId="29" fillId="5" borderId="0" xfId="3" applyNumberFormat="1" applyFont="1" applyFill="1" applyBorder="1" applyAlignment="1">
      <alignment horizontal="center"/>
    </xf>
  </cellXfs>
  <cellStyles count="7">
    <cellStyle name="20% - Accent1" xfId="5" builtinId="30"/>
    <cellStyle name="Comma" xfId="1" builtinId="3"/>
    <cellStyle name="Currency" xfId="3" builtinId="4"/>
    <cellStyle name="Hyperlink" xfId="6" builtinId="8"/>
    <cellStyle name="Normal" xfId="0" builtinId="0"/>
    <cellStyle name="Percent" xfId="2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dibatrade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794384</xdr:colOff>
      <xdr:row>1</xdr:row>
      <xdr:rowOff>186690</xdr:rowOff>
    </xdr:from>
    <xdr:to>
      <xdr:col>8</xdr:col>
      <xdr:colOff>9524</xdr:colOff>
      <xdr:row>11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159" y="386715"/>
          <a:ext cx="2748915" cy="162306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371474</xdr:colOff>
      <xdr:row>0</xdr:row>
      <xdr:rowOff>0</xdr:rowOff>
    </xdr:from>
    <xdr:to>
      <xdr:col>3</xdr:col>
      <xdr:colOff>371475</xdr:colOff>
      <xdr:row>4</xdr:row>
      <xdr:rowOff>146982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9" y="0"/>
          <a:ext cx="838201" cy="889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batrader.com/product/%d8%b1%d8%a8%d8%a7%d8%aa-%d8%af%d8%b3%d8%aa%db%8c%d8%a7%d8%b1%d9%86%d8%b3%d8%ae%d9%87-%d9%86%d8%a7%d9%85%d8%ad%d8%af%d9%88%d8%af/" TargetMode="External"/><Relationship Id="rId2" Type="http://schemas.openxmlformats.org/officeDocument/2006/relationships/hyperlink" Target="https://www.instagram.com/diba_trader/" TargetMode="External"/><Relationship Id="rId1" Type="http://schemas.openxmlformats.org/officeDocument/2006/relationships/hyperlink" Target="http://www.dibatrader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5"/>
  <sheetViews>
    <sheetView showGridLines="0" tabSelected="1" zoomScale="115" zoomScaleNormal="115" workbookViewId="0">
      <selection activeCell="L16" sqref="L16"/>
    </sheetView>
  </sheetViews>
  <sheetFormatPr defaultColWidth="8.85546875" defaultRowHeight="14.25" x14ac:dyDescent="0.2"/>
  <cols>
    <col min="1" max="1" width="1.85546875" style="4" customWidth="1"/>
    <col min="2" max="2" width="11.140625" style="4" customWidth="1"/>
    <col min="3" max="3" width="12.5703125" style="4" customWidth="1"/>
    <col min="4" max="4" width="6.42578125" style="4" customWidth="1"/>
    <col min="5" max="5" width="5.85546875" style="4" customWidth="1"/>
    <col min="6" max="7" width="11.140625" style="4" customWidth="1"/>
    <col min="8" max="8" width="5.85546875" style="4" customWidth="1"/>
    <col min="9" max="16384" width="8.85546875" style="4"/>
  </cols>
  <sheetData>
    <row r="1" spans="1:8" ht="15.75" x14ac:dyDescent="0.25">
      <c r="A1" s="1"/>
      <c r="B1" s="2"/>
      <c r="C1" s="2"/>
      <c r="D1" s="2"/>
      <c r="E1" s="3"/>
      <c r="F1" s="64" t="s">
        <v>0</v>
      </c>
      <c r="G1" s="73">
        <v>22000</v>
      </c>
      <c r="H1" s="73"/>
    </row>
    <row r="2" spans="1:8" ht="15.75" x14ac:dyDescent="0.2">
      <c r="A2" s="1"/>
      <c r="B2" s="65">
        <f ca="1">TODAY()</f>
        <v>44376</v>
      </c>
      <c r="C2" s="65"/>
      <c r="D2" s="5"/>
      <c r="E2" s="6"/>
      <c r="F2" s="64"/>
      <c r="G2" s="73"/>
      <c r="H2" s="73"/>
    </row>
    <row r="3" spans="1:8" ht="13.7" customHeight="1" x14ac:dyDescent="0.2">
      <c r="A3" s="66" t="s">
        <v>25</v>
      </c>
      <c r="B3" s="66"/>
      <c r="C3" s="66"/>
      <c r="D3" s="7"/>
      <c r="E3" s="8"/>
      <c r="F3" s="9"/>
      <c r="G3" s="10"/>
      <c r="H3" s="11"/>
    </row>
    <row r="4" spans="1:8" ht="13.7" customHeight="1" thickBot="1" x14ac:dyDescent="0.25">
      <c r="A4" s="66"/>
      <c r="B4" s="66"/>
      <c r="C4" s="66"/>
      <c r="D4" s="7"/>
      <c r="E4" s="8"/>
      <c r="F4" s="9" t="s">
        <v>1</v>
      </c>
      <c r="G4" s="12">
        <f>(G23)/((G24+C25)*$C$20)</f>
        <v>0.23318494291511482</v>
      </c>
      <c r="H4" s="11"/>
    </row>
    <row r="5" spans="1:8" ht="13.7" customHeight="1" x14ac:dyDescent="0.2">
      <c r="A5" s="66"/>
      <c r="B5" s="66"/>
      <c r="C5" s="66"/>
      <c r="D5" s="13" t="s">
        <v>2</v>
      </c>
      <c r="E5" s="13" t="s">
        <v>3</v>
      </c>
      <c r="F5" s="14">
        <v>1</v>
      </c>
      <c r="G5" s="15">
        <v>3</v>
      </c>
      <c r="H5" s="16"/>
    </row>
    <row r="6" spans="1:8" ht="13.7" customHeight="1" x14ac:dyDescent="0.2">
      <c r="A6" s="66"/>
      <c r="B6" s="66"/>
      <c r="C6" s="66"/>
      <c r="D6" s="17">
        <v>5</v>
      </c>
      <c r="E6" s="17">
        <v>10</v>
      </c>
      <c r="F6" s="18" t="s">
        <v>4</v>
      </c>
      <c r="G6" s="19"/>
      <c r="H6" s="16"/>
    </row>
    <row r="7" spans="1:8" ht="13.7" customHeight="1" x14ac:dyDescent="0.2">
      <c r="A7" s="66"/>
      <c r="B7" s="66"/>
      <c r="C7" s="66"/>
      <c r="D7" s="17">
        <v>3</v>
      </c>
      <c r="E7" s="17">
        <v>1000</v>
      </c>
      <c r="F7" s="18" t="s">
        <v>5</v>
      </c>
      <c r="G7" s="19" t="s">
        <v>6</v>
      </c>
      <c r="H7" s="16"/>
    </row>
    <row r="8" spans="1:8" ht="13.7" customHeight="1" thickBot="1" x14ac:dyDescent="0.25">
      <c r="A8" s="66"/>
      <c r="B8" s="66"/>
      <c r="C8" s="66"/>
      <c r="D8" s="17">
        <v>2</v>
      </c>
      <c r="E8" s="17">
        <v>10000</v>
      </c>
      <c r="F8" s="18" t="s">
        <v>7</v>
      </c>
      <c r="G8" s="20" t="s">
        <v>8</v>
      </c>
      <c r="H8" s="16"/>
    </row>
    <row r="9" spans="1:8" ht="13.7" customHeight="1" thickBot="1" x14ac:dyDescent="0.25">
      <c r="A9" s="66"/>
      <c r="B9" s="66"/>
      <c r="C9" s="66"/>
      <c r="D9" s="21">
        <v>2</v>
      </c>
      <c r="E9" s="21">
        <f>C20</f>
        <v>10</v>
      </c>
      <c r="F9" s="22" t="s">
        <v>9</v>
      </c>
      <c r="G9" s="23">
        <v>0.87</v>
      </c>
      <c r="H9" s="11"/>
    </row>
    <row r="10" spans="1:8" ht="13.7" customHeight="1" thickBot="1" x14ac:dyDescent="0.25">
      <c r="A10" s="66"/>
      <c r="B10" s="66"/>
      <c r="C10" s="66"/>
      <c r="D10" s="21">
        <v>2</v>
      </c>
      <c r="E10" s="21">
        <v>1</v>
      </c>
      <c r="F10" s="22" t="s">
        <v>10</v>
      </c>
      <c r="G10" s="23">
        <f>IF(G25=3,1000,IF(G25=2,1,IF(G25=4,1,10)))</f>
        <v>10</v>
      </c>
      <c r="H10" s="11"/>
    </row>
    <row r="11" spans="1:8" ht="16.7" customHeight="1" x14ac:dyDescent="0.2">
      <c r="A11" s="66"/>
      <c r="B11" s="66"/>
      <c r="C11" s="66"/>
      <c r="D11" s="24"/>
      <c r="E11" s="25"/>
      <c r="F11" s="9"/>
      <c r="G11" s="23"/>
      <c r="H11" s="11"/>
    </row>
    <row r="12" spans="1:8" ht="10.5" customHeight="1" x14ac:dyDescent="0.2">
      <c r="A12" s="26"/>
      <c r="B12" s="27"/>
      <c r="C12" s="27"/>
      <c r="D12" s="27"/>
      <c r="E12" s="27"/>
      <c r="F12" s="27"/>
      <c r="G12" s="27"/>
      <c r="H12" s="28"/>
    </row>
    <row r="13" spans="1:8" ht="5.45" customHeight="1" x14ac:dyDescent="0.2">
      <c r="A13" s="26"/>
      <c r="B13" s="29"/>
      <c r="C13" s="30"/>
      <c r="D13" s="30"/>
      <c r="E13" s="31"/>
      <c r="F13" s="32"/>
      <c r="G13" s="33"/>
      <c r="H13" s="34"/>
    </row>
    <row r="14" spans="1:8" x14ac:dyDescent="0.2">
      <c r="A14" s="26"/>
      <c r="B14" s="29" t="s">
        <v>11</v>
      </c>
      <c r="C14" s="35">
        <v>1.1124000000000001</v>
      </c>
      <c r="D14" s="30"/>
      <c r="E14" s="36"/>
      <c r="F14" s="37" t="s">
        <v>12</v>
      </c>
      <c r="G14" s="38">
        <f>ROUND((C16/2),2)</f>
        <v>0.12</v>
      </c>
      <c r="H14" s="39"/>
    </row>
    <row r="15" spans="1:8" ht="6" customHeight="1" x14ac:dyDescent="0.2">
      <c r="A15" s="26"/>
      <c r="B15" s="29"/>
      <c r="C15" s="40"/>
      <c r="D15" s="40"/>
      <c r="E15" s="41"/>
      <c r="F15" s="37"/>
      <c r="G15" s="42"/>
      <c r="H15" s="43"/>
    </row>
    <row r="16" spans="1:8" x14ac:dyDescent="0.2">
      <c r="A16" s="26"/>
      <c r="B16" s="29" t="s">
        <v>13</v>
      </c>
      <c r="C16" s="38">
        <f>G4</f>
        <v>0.23318494291511482</v>
      </c>
      <c r="D16" s="44"/>
      <c r="E16" s="36"/>
      <c r="F16" s="37" t="s">
        <v>14</v>
      </c>
      <c r="G16" s="38">
        <f>ROUNDUP((C16/2),2)</f>
        <v>0.12</v>
      </c>
      <c r="H16" s="26"/>
    </row>
    <row r="17" spans="1:9" ht="5.85" customHeight="1" x14ac:dyDescent="0.2">
      <c r="A17" s="26"/>
      <c r="B17" s="29"/>
      <c r="C17" s="43"/>
      <c r="D17" s="43"/>
      <c r="E17" s="26"/>
      <c r="F17" s="29"/>
      <c r="G17" s="26"/>
      <c r="H17" s="26"/>
    </row>
    <row r="18" spans="1:9" x14ac:dyDescent="0.2">
      <c r="A18" s="26"/>
      <c r="B18" s="29" t="s">
        <v>15</v>
      </c>
      <c r="C18" s="45">
        <v>1.145321</v>
      </c>
      <c r="D18" s="26"/>
      <c r="E18" s="26"/>
      <c r="F18" s="29"/>
      <c r="G18" s="26"/>
      <c r="H18" s="26"/>
    </row>
    <row r="19" spans="1:9" ht="10.7" customHeight="1" x14ac:dyDescent="0.2">
      <c r="A19" s="26"/>
      <c r="B19" s="29"/>
      <c r="C19" s="26"/>
      <c r="D19" s="26"/>
      <c r="E19" s="26"/>
      <c r="F19" s="29"/>
      <c r="G19" s="26"/>
      <c r="H19" s="26"/>
    </row>
    <row r="20" spans="1:9" x14ac:dyDescent="0.2">
      <c r="A20" s="26"/>
      <c r="B20" s="29" t="s">
        <v>16</v>
      </c>
      <c r="C20" s="68">
        <v>10</v>
      </c>
      <c r="D20" s="26"/>
      <c r="E20" s="26"/>
      <c r="F20" s="29" t="s">
        <v>17</v>
      </c>
      <c r="G20" s="56">
        <f>G1</f>
        <v>22000</v>
      </c>
      <c r="H20" s="26"/>
    </row>
    <row r="21" spans="1:9" ht="9.1999999999999993" customHeight="1" x14ac:dyDescent="0.2">
      <c r="A21" s="26"/>
      <c r="B21" s="26"/>
      <c r="C21" s="43"/>
      <c r="D21" s="43"/>
      <c r="E21" s="26"/>
      <c r="F21" s="26"/>
      <c r="G21" s="26"/>
      <c r="H21" s="26"/>
    </row>
    <row r="22" spans="1:9" ht="15" thickBot="1" x14ac:dyDescent="0.25">
      <c r="A22" s="46"/>
      <c r="B22" s="47" t="s">
        <v>18</v>
      </c>
      <c r="C22" s="47"/>
      <c r="D22" s="47"/>
      <c r="E22" s="48"/>
      <c r="F22" s="47"/>
      <c r="G22" s="49"/>
      <c r="H22" s="47"/>
    </row>
    <row r="23" spans="1:9" ht="15" thickBot="1" x14ac:dyDescent="0.25">
      <c r="A23" s="46"/>
      <c r="B23" s="67" t="s">
        <v>19</v>
      </c>
      <c r="C23" s="69">
        <v>3.5000000000000003E-2</v>
      </c>
      <c r="D23" s="50"/>
      <c r="E23" s="48"/>
      <c r="F23" s="51" t="s">
        <v>20</v>
      </c>
      <c r="G23" s="52">
        <f>C23*G1</f>
        <v>770.00000000000011</v>
      </c>
      <c r="H23" s="47"/>
    </row>
    <row r="24" spans="1:9" ht="15" thickBot="1" x14ac:dyDescent="0.25">
      <c r="A24" s="46"/>
      <c r="B24" s="67" t="s">
        <v>21</v>
      </c>
      <c r="C24" s="70">
        <v>100000</v>
      </c>
      <c r="D24" s="53"/>
      <c r="E24" s="48"/>
      <c r="F24" s="51" t="s">
        <v>22</v>
      </c>
      <c r="G24" s="54">
        <f>(ABS(C18-C14)*$C$24)/G10</f>
        <v>329.20999999999975</v>
      </c>
      <c r="H24" s="47"/>
    </row>
    <row r="25" spans="1:9" ht="15" thickBot="1" x14ac:dyDescent="0.25">
      <c r="A25" s="46"/>
      <c r="B25" s="67" t="s">
        <v>23</v>
      </c>
      <c r="C25" s="71">
        <v>1</v>
      </c>
      <c r="D25" s="55"/>
      <c r="E25" s="48"/>
      <c r="F25" s="67" t="s">
        <v>24</v>
      </c>
      <c r="G25" s="72">
        <v>5</v>
      </c>
      <c r="H25" s="47"/>
    </row>
    <row r="26" spans="1:9" ht="24.75" customHeight="1" x14ac:dyDescent="0.2">
      <c r="A26" s="1"/>
      <c r="B26" s="63" t="s">
        <v>28</v>
      </c>
      <c r="C26" s="1"/>
      <c r="D26" s="1"/>
      <c r="E26" s="1"/>
      <c r="F26" s="1"/>
      <c r="G26" s="1"/>
      <c r="H26" s="61"/>
    </row>
    <row r="27" spans="1:9" ht="23.25" customHeight="1" x14ac:dyDescent="0.25">
      <c r="A27" s="57"/>
      <c r="B27" s="58" t="s">
        <v>26</v>
      </c>
      <c r="C27" s="57"/>
      <c r="D27" s="57"/>
      <c r="E27" s="57"/>
      <c r="F27" s="57"/>
      <c r="G27" s="58" t="s">
        <v>27</v>
      </c>
      <c r="H27" s="57"/>
      <c r="I27" s="59"/>
    </row>
    <row r="28" spans="1:9" x14ac:dyDescent="0.2">
      <c r="H28" s="60" t="s">
        <v>29</v>
      </c>
    </row>
    <row r="35" spans="5:5" x14ac:dyDescent="0.2">
      <c r="E35" s="62"/>
    </row>
  </sheetData>
  <sheetProtection algorithmName="SHA-512" hashValue="5d3mcLUyoMUTI2xbsoe+dBYWhLiKoujC32ShF+MqbDnARea5zFu8D5kgoia4x1jhWTct9oze07Rx8/3SYmDu0w==" saltValue="XSXfJ43UJ34KSdb6padwXQ==" spinCount="100000" sheet="1" objects="1" scenarios="1"/>
  <protectedRanges>
    <protectedRange algorithmName="SHA-512" hashValue="4tJMIxBwbGTx6efxNI2YhypE/wWqoR+GI8Qd7w/nP3ccTKSAzRkkpfhRNpSg95Qs6CKTcJuQXnDLr12IVO63yw==" saltValue="HbLhFVsR/Ef6PRecr3jsPw==" spinCount="100000" sqref="G1 C14 C18 C20 C23:C25 G25" name="Range1"/>
  </protectedRanges>
  <mergeCells count="4">
    <mergeCell ref="F1:F2"/>
    <mergeCell ref="G1:H2"/>
    <mergeCell ref="B2:C2"/>
    <mergeCell ref="A3:C11"/>
  </mergeCells>
  <hyperlinks>
    <hyperlink ref="B27" r:id="rId1"/>
    <hyperlink ref="G27" r:id="rId2"/>
    <hyperlink ref="B26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بازار بین الملل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Diba</dc:creator>
  <cp:lastModifiedBy>Farhad Diba</cp:lastModifiedBy>
  <dcterms:created xsi:type="dcterms:W3CDTF">2016-01-14T09:05:11Z</dcterms:created>
  <dcterms:modified xsi:type="dcterms:W3CDTF">2021-06-28T22:03:56Z</dcterms:modified>
</cp:coreProperties>
</file>